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<sst xmlns="http://schemas.openxmlformats.org/spreadsheetml/2006/main" count="220" uniqueCount="99">
  <si>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</si>
  <si>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</si>
  <si>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</si>
  <si>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</si>
  <si>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</si>
  <si>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</si>
  <si>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</si>
  <si>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</si>
  <si>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</si>
  <si>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</si>
  <si>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</si>
  <si>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</si>
  <si>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</si>
  <si>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</si>
  <si>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</si>
  <si>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</si>
  <si>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</si>
  <si>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</si>
  <si>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</si>
  <si>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</si>
  <si>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</si>
  <si>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</si>
  <si>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</si>
  <si>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</si>
  <si>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</si>
  <si>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</si>
  <si>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</si>
  <si>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</si>
  <si>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</si>
  <si>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</si>
  <si>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</si>
  <si>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</si>
  <si>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</si>
  <si>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</si>
  <si>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</si>
  <si>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</si>
  <si>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</si>
  <si>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</si>
  <si>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</si>
  <si>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</si>
  <si>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</si>
  <si>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</si>
  <si>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</si>
  <si>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</si>
  <si>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</si>
  <si>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</si>
  <si>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</si>
  <si>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</si>
  <si>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</si>
  <si>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</si>
  <si>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</si>
  <si>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</si>
  <si>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</si>
  <si>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</si>
  <si>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</si>
  <si>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</si>
  <si>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</si>
  <si>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</si>
  <si>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</si>
  <si>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</si>
  <si>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</si>
  <si>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</si>
  <si>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</si>
  <si>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</si>
  <si>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</si>
  <si>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</si>
  <si>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</si>
  <si>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</si>
  <si>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</si>
  <si>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</si>
  <si>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</si>
  <si>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</si>
  <si>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</si>
  <si>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</si>
  <si>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</si>
  <si>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</si>
  <si>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</si>
  <si>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</si>
  <si>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</si>
  <si>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</si>
  <si>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</si>
  <si>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</si>
  <si>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</si>
  <si>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</si>
  <si>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</si>
  <si>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</si>
  <si>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</si>
  <si>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</si>
  <si>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</si>
  <si>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</si>
  <si>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</si>
  <si>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</si>
  <si>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</si>
  <si>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</si>
  <si>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</si>
  <si>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31.05.2017</t>
  </si>
  <si>
    <r>
      <t xml:space="preserve">станом на 31.05.2017р.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</si>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</sst>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5.2"/>
      <color indexed="8"/>
      <name val="Times New Roman"/>
      <family val="1"/>
    </font>
    <font>
      <sz val="4.9"/>
      <color indexed="8"/>
      <name val="Times New Roman"/>
      <family val="1"/>
    </font>
    <font>
      <sz val="6.75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auto val="0"/>
        <c:lblOffset val="100"/>
        <c:tickLblSkip val="1"/>
        <c:noMultiLvlLbl val="0"/>
      </c:catAx>
      <c:valAx>
        <c:axId val="221585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5209502"/>
        <c:axId val="50014607"/>
      </c:lineChart>
      <c:catAx>
        <c:axId val="652095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 val="autoZero"/>
        <c:auto val="0"/>
        <c:lblOffset val="100"/>
        <c:tickLblSkip val="1"/>
        <c:noMultiLvlLbl val="0"/>
      </c:catAx>
      <c:valAx>
        <c:axId val="500146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 val="autoZero"/>
        <c:auto val="0"/>
        <c:lblOffset val="100"/>
        <c:tickLblSkip val="1"/>
        <c:noMultiLvlLbl val="0"/>
      </c:catAx>
      <c:valAx>
        <c:axId val="246513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782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 val="autoZero"/>
        <c:auto val="0"/>
        <c:lblOffset val="100"/>
        <c:tickLblSkip val="1"/>
        <c:noMultiLvlLbl val="0"/>
      </c:catAx>
      <c:valAx>
        <c:axId val="506012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637"/>
        <c:crosses val="autoZero"/>
        <c:auto val="0"/>
        <c:lblOffset val="100"/>
        <c:tickLblSkip val="1"/>
        <c:noMultiLvlLbl val="0"/>
      </c:catAx>
      <c:valAx>
        <c:axId val="50606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31.05.2017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5545734"/>
        <c:axId val="7258423"/>
      </c:bar3D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45734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5325808"/>
        <c:axId val="51061361"/>
      </c:bar3D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2580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522 283,5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- 9 568,5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- 7 223,8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96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2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16">
        <v>0</v>
      </c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5395.9</v>
      </c>
      <c r="R23" s="81"/>
      <c r="S23" s="80"/>
      <c r="T23" s="76"/>
      <c r="U23" s="130"/>
      <c r="V23" s="131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49373.84999999999</v>
      </c>
      <c r="C24" s="92">
        <f t="shared" si="4"/>
        <v>8542.37</v>
      </c>
      <c r="D24" s="115">
        <f t="shared" si="4"/>
        <v>4134.92</v>
      </c>
      <c r="E24" s="115">
        <f t="shared" si="4"/>
        <v>4407.45</v>
      </c>
      <c r="F24" s="92">
        <f t="shared" si="4"/>
        <v>376.4200000000001</v>
      </c>
      <c r="G24" s="92">
        <f t="shared" si="4"/>
        <v>13469.45</v>
      </c>
      <c r="H24" s="92">
        <f t="shared" si="4"/>
        <v>22732.17</v>
      </c>
      <c r="I24" s="92">
        <f t="shared" si="4"/>
        <v>1502.2699999999998</v>
      </c>
      <c r="J24" s="92">
        <f t="shared" si="4"/>
        <v>454.23</v>
      </c>
      <c r="K24" s="92">
        <f t="shared" si="4"/>
        <v>533.6</v>
      </c>
      <c r="L24" s="92">
        <f t="shared" si="4"/>
        <v>2672.3</v>
      </c>
      <c r="M24" s="91">
        <f t="shared" si="4"/>
        <v>2865.0799999999995</v>
      </c>
      <c r="N24" s="91">
        <f t="shared" si="4"/>
        <v>102521.74</v>
      </c>
      <c r="O24" s="91">
        <f t="shared" si="4"/>
        <v>112500</v>
      </c>
      <c r="P24" s="93">
        <f>N24/O24</f>
        <v>0.9113043555555556</v>
      </c>
      <c r="Q24" s="2"/>
      <c r="R24" s="82">
        <f>SUM(R4:R23)</f>
        <v>1.95</v>
      </c>
      <c r="S24" s="82">
        <f>SUM(S4:S23)</f>
        <v>0</v>
      </c>
      <c r="T24" s="82">
        <f>SUM(T4:T23)</f>
        <v>2294.58</v>
      </c>
      <c r="U24" s="119">
        <f>SUM(U4:U23)</f>
        <v>1</v>
      </c>
      <c r="V24" s="120"/>
      <c r="W24" s="82">
        <f>R24+S24+U24+T24+V24</f>
        <v>2297.5299999999997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42886</v>
      </c>
      <c r="S29" s="126">
        <v>699.2486600000001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42886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D50" sqref="D50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97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98</v>
      </c>
      <c r="P27" s="155"/>
    </row>
    <row r="28" spans="1:16" ht="30.75" customHeight="1">
      <c r="A28" s="168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травень!S39</f>
        <v>59637.061719999954</v>
      </c>
      <c r="B29" s="49">
        <v>12030</v>
      </c>
      <c r="C29" s="49">
        <v>304.9</v>
      </c>
      <c r="D29" s="49">
        <v>4500</v>
      </c>
      <c r="E29" s="49">
        <v>0.13</v>
      </c>
      <c r="F29" s="49">
        <v>12350</v>
      </c>
      <c r="G29" s="49">
        <v>4116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4427.03</v>
      </c>
      <c r="N29" s="51">
        <f>M29-L29</f>
        <v>-24457.97</v>
      </c>
      <c r="O29" s="158">
        <f>травень!S29</f>
        <v>699.2486600000001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272469.96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71295.62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96339.21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10122.74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44647.15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14208.33000000002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522283.49000000005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0.13</v>
      </c>
    </row>
    <row r="60" spans="1:3" ht="12.75">
      <c r="A60" s="83" t="s">
        <v>55</v>
      </c>
      <c r="B60" s="9">
        <f>F29</f>
        <v>12350</v>
      </c>
      <c r="C60" s="9">
        <f>G29</f>
        <v>4116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2017-05-31T07:50:52Z</dcterms:modified>
  <cp:category/>
  <cp:version/>
  <cp:contentType/>
  <cp:contentStatus/>
</cp:coreProperties>
</file>